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2909D874-507B-49BF-8A55-972D1FB164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<sst xmlns="http://schemas.openxmlformats.org/spreadsheetml/2006/main" count="52" uniqueCount="43">
  <si>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</si>
  <si>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</si>
  <si>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</si>
  <si>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</si>
  <si>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</si>
  <si>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</si>
  <si>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</si>
  <si>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</si>
  <si>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</si>
  <si>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</si>
  <si>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</si>
  <si>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</si>
  <si>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</si>
  <si>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</si>
  <si>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</si>
  <si>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</si>
  <si>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</si>
  <si>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</si>
  <si>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</si>
  <si>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</si>
  <si>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</si>
  <si>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</si>
  <si>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</si>
  <si>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</si>
  <si>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</si>
  <si>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</si>
  <si>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</si>
  <si>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</si>
  <si>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</si>
  <si>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</si>
  <si>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</si>
  <si>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</si>
  <si>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</si>
  <si>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</si>
  <si>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</si>
  <si>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Lars Axelsson</t>
  </si>
  <si>
    <t>Side Match</t>
  </si>
  <si>
    <t>C. &amp; H. Side Match</t>
  </si>
  <si>
    <t>Reserverad</t>
  </si>
  <si>
    <t>Tot</t>
  </si>
  <si>
    <t>Par</t>
  </si>
  <si>
    <t>Index3ver2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</si>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</sst>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3" width="5.5546875" style="12" bestFit="1" customWidth="1"/>
    <col min="4" max="4" width="4.88671875" style="12" bestFit="1" customWidth="1"/>
    <col min="5" max="5" width="5.5546875" style="12" bestFit="1" customWidth="1"/>
    <col min="6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8" bestFit="1" customWidth="1"/>
    <col min="12" max="12" width="5.21875" style="12" bestFit="1" customWidth="1"/>
    <col min="13" max="15" width="5.5546875" style="12" bestFit="1" customWidth="1"/>
    <col min="16" max="16" width="5.21875" style="12" bestFit="1" customWidth="1"/>
    <col min="17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28" width="29.6640625" style="12" hidden="1" customWidth="1"/>
    <col min="29" max="29" width="28.88671875" style="12" hidden="1" customWidth="1"/>
    <col min="30" max="30" width="29.6640625" style="12" hidden="1" customWidth="1"/>
    <col min="31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7" width="28.88671875" style="12" hidden="1" customWidth="1"/>
    <col min="38" max="40" width="29.6640625" style="12" hidden="1" customWidth="1"/>
    <col min="41" max="41" width="28.88671875" style="12" hidden="1" customWidth="1"/>
    <col min="42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35</v>
      </c>
      <c r="B1" s="86" t="s">
        <v>16</v>
      </c>
      <c r="C1" s="86"/>
      <c r="D1" s="86"/>
      <c r="E1" s="85">
        <v>-15</v>
      </c>
      <c r="F1" s="91" t="s">
        <v>12</v>
      </c>
      <c r="G1" s="92"/>
      <c r="H1" s="92"/>
      <c r="I1" s="92"/>
      <c r="J1" s="93"/>
      <c r="K1" s="2" t="s">
        <v>42</v>
      </c>
      <c r="L1" s="94" t="s">
        <v>28</v>
      </c>
      <c r="M1" s="95"/>
      <c r="N1" s="96"/>
      <c r="O1" s="3" t="s">
        <v>31</v>
      </c>
      <c r="P1" s="4">
        <v>0.75</v>
      </c>
      <c r="Q1" s="5" t="s">
        <v>4</v>
      </c>
      <c r="R1" s="4">
        <f>E1*P1</f>
        <v>-11.25</v>
      </c>
      <c r="S1" s="6" t="s">
        <v>5</v>
      </c>
      <c r="T1" s="4">
        <f>AT11</f>
        <v>-11.25</v>
      </c>
      <c r="U1" s="7"/>
      <c r="V1" s="1"/>
      <c r="W1" s="87" t="s">
        <v>14</v>
      </c>
      <c r="X1" s="88"/>
      <c r="Y1" s="8">
        <f>COUNT(W12:W13)</f>
        <v>0</v>
      </c>
      <c r="Z1" s="9" t="s">
        <v>13</v>
      </c>
      <c r="AA1" s="10">
        <f>-$R1</f>
        <v>11.25</v>
      </c>
      <c r="AB1" s="10">
        <f t="shared" ref="AB1:AI1" si="0">AA1</f>
        <v>11.25</v>
      </c>
      <c r="AC1" s="10">
        <f t="shared" si="0"/>
        <v>11.25</v>
      </c>
      <c r="AD1" s="10">
        <f t="shared" si="0"/>
        <v>11.25</v>
      </c>
      <c r="AE1" s="10">
        <f t="shared" si="0"/>
        <v>11.25</v>
      </c>
      <c r="AF1" s="10">
        <f t="shared" si="0"/>
        <v>11.25</v>
      </c>
      <c r="AG1" s="10">
        <f t="shared" si="0"/>
        <v>11.25</v>
      </c>
      <c r="AH1" s="10">
        <f t="shared" si="0"/>
        <v>11.25</v>
      </c>
      <c r="AI1" s="10">
        <f t="shared" si="0"/>
        <v>11.25</v>
      </c>
      <c r="AJ1" s="11"/>
      <c r="AK1" s="10">
        <f>AI1</f>
        <v>11.25</v>
      </c>
      <c r="AL1" s="10">
        <f t="shared" ref="AL1:AS1" si="1">AK1</f>
        <v>11.25</v>
      </c>
      <c r="AM1" s="10">
        <f t="shared" si="1"/>
        <v>11.25</v>
      </c>
      <c r="AN1" s="10">
        <f t="shared" si="1"/>
        <v>11.25</v>
      </c>
      <c r="AO1" s="10">
        <f t="shared" si="1"/>
        <v>11.25</v>
      </c>
      <c r="AP1" s="10">
        <f t="shared" si="1"/>
        <v>11.25</v>
      </c>
      <c r="AQ1" s="10">
        <f t="shared" si="1"/>
        <v>11.25</v>
      </c>
      <c r="AR1" s="10">
        <f t="shared" si="1"/>
        <v>11.25</v>
      </c>
      <c r="AS1" s="10">
        <f t="shared" si="1"/>
        <v>11.25</v>
      </c>
      <c r="AU1" s="13">
        <v>19</v>
      </c>
      <c r="AV1" s="10">
        <f>-AA1</f>
        <v>-11.25</v>
      </c>
      <c r="AW1" s="10">
        <f t="shared" ref="AW1:BD1" si="2">AV1</f>
        <v>-11.25</v>
      </c>
      <c r="AX1" s="10">
        <f t="shared" si="2"/>
        <v>-11.25</v>
      </c>
      <c r="AY1" s="10">
        <f t="shared" si="2"/>
        <v>-11.25</v>
      </c>
      <c r="AZ1" s="10">
        <f t="shared" si="2"/>
        <v>-11.25</v>
      </c>
      <c r="BA1" s="10">
        <f t="shared" si="2"/>
        <v>-11.25</v>
      </c>
      <c r="BB1" s="10">
        <f t="shared" si="2"/>
        <v>-11.25</v>
      </c>
      <c r="BC1" s="10">
        <f t="shared" si="2"/>
        <v>-11.25</v>
      </c>
      <c r="BD1" s="10">
        <f t="shared" si="2"/>
        <v>-11.25</v>
      </c>
      <c r="BE1" s="14"/>
      <c r="BF1" s="10">
        <f>BD1</f>
        <v>-11.25</v>
      </c>
      <c r="BG1" s="10">
        <f t="shared" ref="BG1:BN1" si="3">BF1</f>
        <v>-11.25</v>
      </c>
      <c r="BH1" s="10">
        <f t="shared" si="3"/>
        <v>-11.25</v>
      </c>
      <c r="BI1" s="10">
        <f t="shared" si="3"/>
        <v>-11.25</v>
      </c>
      <c r="BJ1" s="10">
        <f t="shared" si="3"/>
        <v>-11.25</v>
      </c>
      <c r="BK1" s="10">
        <f t="shared" si="3"/>
        <v>-11.25</v>
      </c>
      <c r="BL1" s="10">
        <f t="shared" si="3"/>
        <v>-11.25</v>
      </c>
      <c r="BM1" s="10">
        <f t="shared" si="3"/>
        <v>-11.25</v>
      </c>
      <c r="BN1" s="10">
        <f t="shared" si="3"/>
        <v>-11.25</v>
      </c>
    </row>
    <row r="2" spans="1:103" x14ac:dyDescent="0.25">
      <c r="A2" s="13" t="s">
        <v>33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39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7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24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24">
        <f>SUM(L3:T3)</f>
        <v>35</v>
      </c>
      <c r="V3" s="24"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77" t="s">
        <v>41</v>
      </c>
      <c r="B4" s="24">
        <v>9</v>
      </c>
      <c r="C4" s="24">
        <v>5</v>
      </c>
      <c r="D4" s="24">
        <v>13</v>
      </c>
      <c r="E4" s="24">
        <v>11</v>
      </c>
      <c r="F4" s="24">
        <v>15</v>
      </c>
      <c r="G4" s="24">
        <v>1</v>
      </c>
      <c r="H4" s="24">
        <v>7</v>
      </c>
      <c r="I4" s="24">
        <v>3</v>
      </c>
      <c r="J4" s="24">
        <v>17</v>
      </c>
      <c r="K4" s="8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7"/>
      <c r="X4" s="27"/>
      <c r="Y4" s="27"/>
      <c r="AA4" s="29">
        <f t="shared" ref="AA4:AI4" si="12">IF(AA1&gt;AA3-1,AA1-(AA3-1),0)</f>
        <v>3.25</v>
      </c>
      <c r="AB4" s="29">
        <f t="shared" si="12"/>
        <v>7.25</v>
      </c>
      <c r="AC4" s="29">
        <f t="shared" si="12"/>
        <v>0</v>
      </c>
      <c r="AD4" s="29">
        <f t="shared" si="12"/>
        <v>1.25</v>
      </c>
      <c r="AE4" s="29">
        <f t="shared" si="12"/>
        <v>0</v>
      </c>
      <c r="AF4" s="29">
        <f t="shared" si="12"/>
        <v>11.25</v>
      </c>
      <c r="AG4" s="29">
        <f t="shared" si="12"/>
        <v>5.25</v>
      </c>
      <c r="AH4" s="29">
        <f t="shared" si="12"/>
        <v>9.25</v>
      </c>
      <c r="AI4" s="29">
        <f t="shared" si="12"/>
        <v>0</v>
      </c>
      <c r="AJ4" s="14"/>
      <c r="AK4" s="29">
        <f t="shared" ref="AK4:AS4" si="13">IF(AK1&gt;AK3-1,AK1-(AK3-1),0)</f>
        <v>0</v>
      </c>
      <c r="AL4" s="29">
        <f t="shared" si="13"/>
        <v>0.25</v>
      </c>
      <c r="AM4" s="29">
        <f t="shared" si="13"/>
        <v>8.25</v>
      </c>
      <c r="AN4" s="29">
        <f t="shared" si="13"/>
        <v>4.25</v>
      </c>
      <c r="AO4" s="29">
        <f t="shared" si="13"/>
        <v>0</v>
      </c>
      <c r="AP4" s="29">
        <f t="shared" si="13"/>
        <v>6.25</v>
      </c>
      <c r="AQ4" s="29">
        <f t="shared" si="13"/>
        <v>10.25</v>
      </c>
      <c r="AR4" s="29">
        <f t="shared" si="13"/>
        <v>2.25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36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23</v>
      </c>
      <c r="M5" s="34">
        <f>CJ11</f>
        <v>0</v>
      </c>
      <c r="N5" s="33" t="s">
        <v>22</v>
      </c>
      <c r="O5" s="34">
        <f>CK11</f>
        <v>0</v>
      </c>
      <c r="P5" s="33" t="s">
        <v>24</v>
      </c>
      <c r="Q5" s="34">
        <f>CL11</f>
        <v>0</v>
      </c>
      <c r="R5" s="33" t="s">
        <v>25</v>
      </c>
      <c r="S5" s="34">
        <f>CM11</f>
        <v>0</v>
      </c>
      <c r="T5" s="13" t="s">
        <v>26</v>
      </c>
      <c r="U5" s="13" t="s">
        <v>27</v>
      </c>
      <c r="V5" s="34">
        <f>CN11</f>
        <v>0</v>
      </c>
      <c r="W5" s="97" t="s">
        <v>37</v>
      </c>
      <c r="X5" s="100"/>
      <c r="Y5" s="101"/>
      <c r="AA5" s="29">
        <f t="shared" ref="AA5:AI5" si="16">IF(AA4&gt;=0,IF(AA4&lt;1,AA4,IF(AA4&gt;=2,1,0)))</f>
        <v>1</v>
      </c>
      <c r="AB5" s="29">
        <f t="shared" si="16"/>
        <v>1</v>
      </c>
      <c r="AC5" s="29">
        <f t="shared" si="16"/>
        <v>0</v>
      </c>
      <c r="AD5" s="29">
        <f t="shared" si="16"/>
        <v>0</v>
      </c>
      <c r="AE5" s="29">
        <f t="shared" si="16"/>
        <v>0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</v>
      </c>
      <c r="AJ5" s="14"/>
      <c r="AK5" s="29">
        <f t="shared" ref="AK5:AS5" si="17">IF(AK4&gt;=0,IF(AK4&lt;1,AK4,IF(AK4&gt;=2,1,0)))</f>
        <v>0</v>
      </c>
      <c r="AL5" s="29">
        <f t="shared" si="17"/>
        <v>0.25</v>
      </c>
      <c r="AM5" s="29">
        <f t="shared" si="17"/>
        <v>1</v>
      </c>
      <c r="AN5" s="29">
        <f t="shared" si="17"/>
        <v>1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1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17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19</v>
      </c>
      <c r="M6" s="38">
        <f>SUM(L13:T13)</f>
        <v>0</v>
      </c>
      <c r="N6" s="37" t="s">
        <v>20</v>
      </c>
      <c r="O6" s="38">
        <f>SUM(O13:T13)</f>
        <v>0</v>
      </c>
      <c r="P6" s="37" t="s">
        <v>21</v>
      </c>
      <c r="Q6" s="38">
        <f>SUM(R13:T13)</f>
        <v>0</v>
      </c>
      <c r="R6" s="89" t="s">
        <v>18</v>
      </c>
      <c r="S6" s="90"/>
      <c r="T6" s="39">
        <f>SUM(T13)</f>
        <v>0</v>
      </c>
      <c r="U6" s="15"/>
      <c r="V6" s="40"/>
      <c r="W6" s="97" t="s">
        <v>30</v>
      </c>
      <c r="X6" s="98"/>
      <c r="Y6" s="99"/>
      <c r="AA6" s="29">
        <f t="shared" ref="AA6:AI6" si="20">IF(AA1&gt;=AA3,1,0)</f>
        <v>1</v>
      </c>
      <c r="AB6" s="29">
        <f t="shared" si="20"/>
        <v>1</v>
      </c>
      <c r="AC6" s="29">
        <f t="shared" si="20"/>
        <v>0</v>
      </c>
      <c r="AD6" s="29">
        <f t="shared" si="20"/>
        <v>1</v>
      </c>
      <c r="AE6" s="29">
        <f t="shared" si="20"/>
        <v>0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0</v>
      </c>
      <c r="AL6" s="29">
        <f t="shared" si="21"/>
        <v>0</v>
      </c>
      <c r="AM6" s="29">
        <f t="shared" si="21"/>
        <v>1</v>
      </c>
      <c r="AN6" s="29">
        <f t="shared" si="21"/>
        <v>1</v>
      </c>
      <c r="AO6" s="29">
        <f t="shared" si="21"/>
        <v>0</v>
      </c>
      <c r="AP6" s="29">
        <f t="shared" si="21"/>
        <v>1</v>
      </c>
      <c r="AQ6" s="29">
        <f t="shared" si="21"/>
        <v>1</v>
      </c>
      <c r="AR6" s="29">
        <f t="shared" si="21"/>
        <v>1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38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112"/>
      <c r="X7" s="113"/>
      <c r="Y7" s="114"/>
      <c r="AA7" s="29">
        <f t="shared" ref="AA7:AI7" si="24">IF(AA6=1,AA6,0)</f>
        <v>1</v>
      </c>
      <c r="AB7" s="29">
        <f t="shared" si="24"/>
        <v>1</v>
      </c>
      <c r="AC7" s="29">
        <f t="shared" si="24"/>
        <v>0</v>
      </c>
      <c r="AD7" s="29">
        <f t="shared" si="24"/>
        <v>1</v>
      </c>
      <c r="AE7" s="29">
        <f t="shared" si="24"/>
        <v>0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0</v>
      </c>
      <c r="AL7" s="29">
        <f t="shared" si="25"/>
        <v>0</v>
      </c>
      <c r="AM7" s="29">
        <f t="shared" si="25"/>
        <v>1</v>
      </c>
      <c r="AN7" s="29">
        <f t="shared" si="25"/>
        <v>1</v>
      </c>
      <c r="AO7" s="29">
        <f t="shared" si="25"/>
        <v>0</v>
      </c>
      <c r="AP7" s="29">
        <f t="shared" si="25"/>
        <v>1</v>
      </c>
      <c r="AQ7" s="29">
        <f t="shared" si="25"/>
        <v>1</v>
      </c>
      <c r="AR7" s="29">
        <f t="shared" si="25"/>
        <v>1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102" t="s">
        <v>34</v>
      </c>
      <c r="BQ7" s="102"/>
      <c r="BR7" s="102"/>
      <c r="BS7" s="102"/>
      <c r="BT7" s="102"/>
      <c r="BU7" s="102"/>
      <c r="BV7" s="102"/>
      <c r="BW7" s="102"/>
      <c r="BX7" s="10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103" t="s">
        <v>36</v>
      </c>
      <c r="CK7" s="104"/>
      <c r="CL7" s="104"/>
      <c r="CM7" s="104"/>
      <c r="CN7" s="105"/>
      <c r="CP7" s="103" t="s">
        <v>32</v>
      </c>
      <c r="CQ7" s="104"/>
      <c r="CR7" s="104"/>
      <c r="CS7" s="104"/>
      <c r="CT7" s="104"/>
      <c r="CU7" s="104"/>
      <c r="CV7" s="104"/>
      <c r="CW7" s="104"/>
      <c r="CX7" s="105"/>
    </row>
    <row r="8" spans="1:103" s="50" customFormat="1" ht="15.6" x14ac:dyDescent="0.25">
      <c r="A8" s="4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19</v>
      </c>
      <c r="M8" s="46">
        <f>SUM(CP10:CX10)</f>
        <v>0</v>
      </c>
      <c r="N8" s="38" t="s">
        <v>20</v>
      </c>
      <c r="O8" s="47">
        <f>SUM(CS10:CX10)</f>
        <v>0</v>
      </c>
      <c r="P8" s="37" t="s">
        <v>21</v>
      </c>
      <c r="Q8" s="47">
        <f>SUM(CV10:CX10)</f>
        <v>0</v>
      </c>
      <c r="R8" s="89" t="s">
        <v>18</v>
      </c>
      <c r="S8" s="90"/>
      <c r="T8" s="46">
        <f>SUM(CX10)</f>
        <v>0</v>
      </c>
      <c r="U8" s="48"/>
      <c r="V8" s="49"/>
      <c r="W8" s="106" t="s">
        <v>29</v>
      </c>
      <c r="X8" s="107"/>
      <c r="Y8" s="108"/>
      <c r="AA8" s="29">
        <f t="shared" ref="AA8:AI8" si="28">IF(AA5&lt;0.99,AA5,0)</f>
        <v>0</v>
      </c>
      <c r="AB8" s="29">
        <f t="shared" si="28"/>
        <v>0</v>
      </c>
      <c r="AC8" s="29">
        <f t="shared" si="28"/>
        <v>0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</v>
      </c>
      <c r="AJ8" s="14"/>
      <c r="AK8" s="29">
        <f t="shared" ref="AK8:AS8" si="29">IF(AK5&lt;0.99,AK5,0)</f>
        <v>0</v>
      </c>
      <c r="AL8" s="29">
        <f t="shared" si="29"/>
        <v>0.25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103" t="s">
        <v>27</v>
      </c>
      <c r="CK8" s="104"/>
      <c r="CL8" s="104"/>
      <c r="CM8" s="104"/>
      <c r="CN8" s="105"/>
      <c r="CP8" s="109" t="s">
        <v>33</v>
      </c>
      <c r="CQ8" s="110"/>
      <c r="CR8" s="110"/>
      <c r="CS8" s="110"/>
      <c r="CT8" s="110"/>
      <c r="CU8" s="110"/>
      <c r="CV8" s="110"/>
      <c r="CW8" s="110"/>
      <c r="CX8" s="111"/>
    </row>
    <row r="9" spans="1:103" ht="14.4" thickBot="1" x14ac:dyDescent="0.3">
      <c r="A9" s="44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-1</v>
      </c>
      <c r="AB9" s="58">
        <f t="shared" si="34"/>
        <v>-1</v>
      </c>
      <c r="AC9" s="58">
        <f t="shared" si="34"/>
        <v>0</v>
      </c>
      <c r="AD9" s="58">
        <f t="shared" si="34"/>
        <v>-1</v>
      </c>
      <c r="AE9" s="58">
        <f t="shared" si="34"/>
        <v>0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0</v>
      </c>
      <c r="AJ9" s="14"/>
      <c r="AK9" s="58">
        <f t="shared" ref="AK9:AS9" si="35">-IF(AK7=1,1,AK8)</f>
        <v>0</v>
      </c>
      <c r="AL9" s="58">
        <f t="shared" si="35"/>
        <v>-0.25</v>
      </c>
      <c r="AM9" s="58">
        <f t="shared" si="35"/>
        <v>-1</v>
      </c>
      <c r="AN9" s="58">
        <f t="shared" si="35"/>
        <v>-1</v>
      </c>
      <c r="AO9" s="58">
        <f t="shared" si="35"/>
        <v>0</v>
      </c>
      <c r="AP9" s="58">
        <f t="shared" si="35"/>
        <v>-1</v>
      </c>
      <c r="AQ9" s="58">
        <f t="shared" si="35"/>
        <v>-1</v>
      </c>
      <c r="AR9" s="58">
        <f t="shared" si="35"/>
        <v>-1</v>
      </c>
      <c r="AS9" s="58">
        <f t="shared" si="35"/>
        <v>0</v>
      </c>
      <c r="AT9" s="59">
        <f>SUM(AA9:AS9)</f>
        <v>-11.25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5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-15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6</v>
      </c>
      <c r="B11" s="4">
        <f>B10+$AA$12</f>
        <v>-1</v>
      </c>
      <c r="C11" s="4">
        <f>C10+$AB$12</f>
        <v>-1</v>
      </c>
      <c r="D11" s="4">
        <f>D10+$AC$12</f>
        <v>0</v>
      </c>
      <c r="E11" s="4">
        <f>E10+$AD$12</f>
        <v>-1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29"/>
      <c r="L11" s="4">
        <f>L10+$AK$12</f>
        <v>0</v>
      </c>
      <c r="M11" s="4">
        <f>M10+$AL$12</f>
        <v>-0.25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-1</v>
      </c>
      <c r="AB11" s="73">
        <f t="shared" si="44"/>
        <v>-1</v>
      </c>
      <c r="AC11" s="73">
        <f t="shared" si="44"/>
        <v>0</v>
      </c>
      <c r="AD11" s="73">
        <f t="shared" si="44"/>
        <v>-1</v>
      </c>
      <c r="AE11" s="73">
        <f t="shared" si="44"/>
        <v>0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0</v>
      </c>
      <c r="AJ11" s="14"/>
      <c r="AK11" s="73">
        <f t="shared" ref="AK11:AS11" si="45">IF(AK9&lt;0,AK9,AK10)</f>
        <v>0</v>
      </c>
      <c r="AL11" s="73">
        <f t="shared" si="45"/>
        <v>-0.25</v>
      </c>
      <c r="AM11" s="73">
        <f t="shared" si="45"/>
        <v>-1</v>
      </c>
      <c r="AN11" s="73">
        <f t="shared" si="45"/>
        <v>-1</v>
      </c>
      <c r="AO11" s="73">
        <f t="shared" si="45"/>
        <v>0</v>
      </c>
      <c r="AP11" s="73">
        <f t="shared" si="45"/>
        <v>-1</v>
      </c>
      <c r="AQ11" s="73">
        <f t="shared" si="45"/>
        <v>-1</v>
      </c>
      <c r="AR11" s="73">
        <f t="shared" si="45"/>
        <v>-1</v>
      </c>
      <c r="AS11" s="73">
        <f t="shared" si="45"/>
        <v>0</v>
      </c>
      <c r="AT11" s="74">
        <f>SUM(AA11:AS11)</f>
        <v>-11.25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0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15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7</v>
      </c>
      <c r="V12" s="24" t="s">
        <v>8</v>
      </c>
      <c r="W12" s="24" t="s">
        <v>11</v>
      </c>
      <c r="X12" s="24" t="s">
        <v>9</v>
      </c>
      <c r="Y12" s="78" t="s">
        <v>10</v>
      </c>
      <c r="AA12" s="29">
        <v>-1</v>
      </c>
      <c r="AB12" s="29">
        <v>-1</v>
      </c>
      <c r="AC12" s="29">
        <v>0</v>
      </c>
      <c r="AD12" s="29">
        <v>-1</v>
      </c>
      <c r="AE12" s="29">
        <v>0</v>
      </c>
      <c r="AF12" s="29">
        <v>-1</v>
      </c>
      <c r="AG12" s="29">
        <v>-1</v>
      </c>
      <c r="AH12" s="29">
        <v>-1</v>
      </c>
      <c r="AI12" s="29">
        <v>0</v>
      </c>
      <c r="AJ12" s="79"/>
      <c r="AK12" s="29">
        <v>0</v>
      </c>
      <c r="AL12" s="29">
        <v>-0.25</v>
      </c>
      <c r="AM12" s="29">
        <v>-1</v>
      </c>
      <c r="AN12" s="29">
        <v>-1</v>
      </c>
      <c r="AO12" s="29">
        <v>0</v>
      </c>
      <c r="AP12" s="29">
        <v>-1</v>
      </c>
      <c r="AQ12" s="29">
        <v>-1</v>
      </c>
      <c r="AR12" s="29">
        <v>-1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25" stopIfTrue="1" operator="lessThan">
      <formula>B$3</formula>
    </cfRule>
  </conditionalFormatting>
  <conditionalFormatting sqref="E1">
    <cfRule type="cellIs" dxfId="0" priority="8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2017-03-24T07:05:15Z</cp:lastPrinted>
  <dcterms:created xsi:type="dcterms:W3CDTF">1998-11-18T13:43:32Z</dcterms:created>
  <dcterms:modified xsi:type="dcterms:W3CDTF">2024-02-28T10:53:30Z</dcterms:modified>
</cp:coreProperties>
</file>