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322C2874-A6B0-4461-8E05-7408270A62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0" i="8" l="1"/>
  <c r="A13" i="8"/>
  <c r="U3" i="8" l="1"/>
  <c r="K3" i="8"/>
  <c r="V3" i="8" l="1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<sst xmlns="http://schemas.openxmlformats.org/spreadsheetml/2006/main" count="52" uniqueCount="43">
  <si>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</si>
  <si>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</si>
  <si>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</si>
  <si>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</si>
  <si>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</si>
  <si>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</si>
  <si>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</si>
  <si>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</si>
  <si>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</si>
  <si>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</si>
  <si>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</si>
  <si>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</si>
  <si>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</si>
  <si>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</si>
  <si>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</si>
  <si>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</si>
  <si>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</si>
  <si>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</si>
  <si>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</si>
  <si>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</si>
  <si>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</si>
  <si>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</si>
  <si>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</si>
  <si>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</si>
  <si>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</si>
  <si>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</si>
  <si>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</si>
  <si>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</si>
  <si>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</si>
  <si>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</si>
  <si>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</si>
  <si>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</si>
  <si>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</si>
  <si>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</si>
  <si>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</si>
  <si>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Jan Andersson</t>
  </si>
  <si>
    <t>Side Match</t>
  </si>
  <si>
    <t>C. &amp; H. Side Match</t>
  </si>
  <si>
    <t>Reserverad</t>
  </si>
  <si>
    <t>Tot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</si>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</sst>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3" width="5.5546875" style="94" bestFit="1" customWidth="1"/>
    <col min="4" max="4" width="4.88671875" style="94" bestFit="1" customWidth="1"/>
    <col min="5" max="5" width="5.5546875" style="94" bestFit="1" customWidth="1"/>
    <col min="6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2" width="5.21875" style="94" bestFit="1" customWidth="1"/>
    <col min="13" max="15" width="5.5546875" style="94" bestFit="1" customWidth="1"/>
    <col min="16" max="16" width="5.21875" style="94" bestFit="1" customWidth="1"/>
    <col min="17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28" width="21.77734375" style="8" hidden="1" customWidth="1"/>
    <col min="29" max="29" width="21.33203125" style="8" hidden="1" customWidth="1"/>
    <col min="30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7" width="21.33203125" style="8" hidden="1" customWidth="1"/>
    <col min="38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35</v>
      </c>
      <c r="B1" s="98" t="s">
        <v>16</v>
      </c>
      <c r="C1" s="98"/>
      <c r="D1" s="98"/>
      <c r="E1" s="97">
        <v>-15</v>
      </c>
      <c r="F1" s="103" t="s">
        <v>12</v>
      </c>
      <c r="G1" s="104"/>
      <c r="H1" s="104"/>
      <c r="I1" s="104"/>
      <c r="J1" s="105"/>
      <c r="K1" s="46" t="s">
        <v>42</v>
      </c>
      <c r="L1" s="106" t="s">
        <v>28</v>
      </c>
      <c r="M1" s="107"/>
      <c r="N1" s="108"/>
      <c r="O1" s="47" t="s">
        <v>31</v>
      </c>
      <c r="P1" s="48">
        <v>0.75</v>
      </c>
      <c r="Q1" s="49" t="s">
        <v>4</v>
      </c>
      <c r="R1" s="48">
        <f>E1*P1</f>
        <v>-11.25</v>
      </c>
      <c r="S1" s="50" t="s">
        <v>5</v>
      </c>
      <c r="T1" s="48">
        <f>AT11</f>
        <v>-11.25</v>
      </c>
      <c r="U1" s="51"/>
      <c r="V1" s="45"/>
      <c r="W1" s="99" t="s">
        <v>14</v>
      </c>
      <c r="X1" s="100"/>
      <c r="Y1" s="52">
        <f>COUNT(W12:W13)</f>
        <v>0</v>
      </c>
      <c r="Z1" s="32" t="s">
        <v>13</v>
      </c>
      <c r="AA1" s="7">
        <f>-$R1</f>
        <v>11.25</v>
      </c>
      <c r="AB1" s="7">
        <f t="shared" ref="AB1:AI1" si="0">AA1</f>
        <v>11.25</v>
      </c>
      <c r="AC1" s="7">
        <f t="shared" si="0"/>
        <v>11.25</v>
      </c>
      <c r="AD1" s="7">
        <f t="shared" si="0"/>
        <v>11.25</v>
      </c>
      <c r="AE1" s="7">
        <f t="shared" si="0"/>
        <v>11.25</v>
      </c>
      <c r="AF1" s="7">
        <f t="shared" si="0"/>
        <v>11.25</v>
      </c>
      <c r="AG1" s="7">
        <f t="shared" si="0"/>
        <v>11.25</v>
      </c>
      <c r="AH1" s="7">
        <f t="shared" si="0"/>
        <v>11.25</v>
      </c>
      <c r="AI1" s="7">
        <f t="shared" si="0"/>
        <v>11.25</v>
      </c>
      <c r="AJ1" s="43"/>
      <c r="AK1" s="7">
        <f>AI1</f>
        <v>11.25</v>
      </c>
      <c r="AL1" s="7">
        <f t="shared" ref="AL1:AS1" si="1">AK1</f>
        <v>11.25</v>
      </c>
      <c r="AM1" s="7">
        <f t="shared" si="1"/>
        <v>11.25</v>
      </c>
      <c r="AN1" s="7">
        <f t="shared" si="1"/>
        <v>11.25</v>
      </c>
      <c r="AO1" s="7">
        <f t="shared" si="1"/>
        <v>11.25</v>
      </c>
      <c r="AP1" s="7">
        <f t="shared" si="1"/>
        <v>11.25</v>
      </c>
      <c r="AQ1" s="7">
        <f t="shared" si="1"/>
        <v>11.25</v>
      </c>
      <c r="AR1" s="7">
        <f t="shared" si="1"/>
        <v>11.25</v>
      </c>
      <c r="AS1" s="7">
        <f t="shared" si="1"/>
        <v>11.25</v>
      </c>
      <c r="AU1" s="39">
        <v>19</v>
      </c>
      <c r="AV1" s="7">
        <f>-AA1</f>
        <v>-11.25</v>
      </c>
      <c r="AW1" s="7">
        <f t="shared" ref="AW1:BD1" si="2">AV1</f>
        <v>-11.25</v>
      </c>
      <c r="AX1" s="7">
        <f t="shared" si="2"/>
        <v>-11.25</v>
      </c>
      <c r="AY1" s="7">
        <f t="shared" si="2"/>
        <v>-11.25</v>
      </c>
      <c r="AZ1" s="7">
        <f t="shared" si="2"/>
        <v>-11.25</v>
      </c>
      <c r="BA1" s="7">
        <f t="shared" si="2"/>
        <v>-11.25</v>
      </c>
      <c r="BB1" s="7">
        <f t="shared" si="2"/>
        <v>-11.25</v>
      </c>
      <c r="BC1" s="7">
        <f t="shared" si="2"/>
        <v>-11.25</v>
      </c>
      <c r="BD1" s="7">
        <f t="shared" si="2"/>
        <v>-11.25</v>
      </c>
      <c r="BE1" s="41"/>
      <c r="BF1" s="7">
        <f>BD1</f>
        <v>-11.25</v>
      </c>
      <c r="BG1" s="7">
        <f t="shared" ref="BG1:BN1" si="3">BF1</f>
        <v>-11.25</v>
      </c>
      <c r="BH1" s="7">
        <f t="shared" si="3"/>
        <v>-11.25</v>
      </c>
      <c r="BI1" s="7">
        <f t="shared" si="3"/>
        <v>-11.25</v>
      </c>
      <c r="BJ1" s="7">
        <f t="shared" si="3"/>
        <v>-11.25</v>
      </c>
      <c r="BK1" s="7">
        <f t="shared" si="3"/>
        <v>-11.25</v>
      </c>
      <c r="BL1" s="7">
        <f t="shared" si="3"/>
        <v>-11.25</v>
      </c>
      <c r="BM1" s="7">
        <f t="shared" si="3"/>
        <v>-11.25</v>
      </c>
      <c r="BN1" s="7">
        <f t="shared" si="3"/>
        <v>-11.25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8">
        <v>1</v>
      </c>
      <c r="C2" s="58">
        <v>2</v>
      </c>
      <c r="D2" s="58">
        <v>3</v>
      </c>
      <c r="E2" s="58">
        <v>4</v>
      </c>
      <c r="F2" s="58">
        <v>5</v>
      </c>
      <c r="G2" s="58">
        <v>6</v>
      </c>
      <c r="H2" s="58">
        <v>7</v>
      </c>
      <c r="I2" s="58">
        <v>8</v>
      </c>
      <c r="J2" s="58">
        <v>9</v>
      </c>
      <c r="K2" s="58" t="s">
        <v>2</v>
      </c>
      <c r="L2" s="58">
        <v>10</v>
      </c>
      <c r="M2" s="58">
        <v>11</v>
      </c>
      <c r="N2" s="58">
        <v>12</v>
      </c>
      <c r="O2" s="58">
        <v>13</v>
      </c>
      <c r="P2" s="58">
        <v>14</v>
      </c>
      <c r="Q2" s="58">
        <v>15</v>
      </c>
      <c r="R2" s="58">
        <v>16</v>
      </c>
      <c r="S2" s="58">
        <v>17</v>
      </c>
      <c r="T2" s="58">
        <v>18</v>
      </c>
      <c r="U2" s="58" t="s">
        <v>3</v>
      </c>
      <c r="V2" s="58" t="s">
        <v>39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58" t="s">
        <v>40</v>
      </c>
      <c r="B3" s="58">
        <v>5</v>
      </c>
      <c r="C3" s="58">
        <v>4</v>
      </c>
      <c r="D3" s="58">
        <v>3</v>
      </c>
      <c r="E3" s="58">
        <v>4</v>
      </c>
      <c r="F3" s="58">
        <v>3</v>
      </c>
      <c r="G3" s="58">
        <v>5</v>
      </c>
      <c r="H3" s="58">
        <v>4</v>
      </c>
      <c r="I3" s="58">
        <v>4</v>
      </c>
      <c r="J3" s="58">
        <v>3</v>
      </c>
      <c r="K3" s="58">
        <f>SUM(B3:J3)</f>
        <v>35</v>
      </c>
      <c r="L3" s="58">
        <v>4</v>
      </c>
      <c r="M3" s="58">
        <v>4</v>
      </c>
      <c r="N3" s="58">
        <v>4</v>
      </c>
      <c r="O3" s="58">
        <v>4</v>
      </c>
      <c r="P3" s="58">
        <v>3</v>
      </c>
      <c r="Q3" s="58">
        <v>5</v>
      </c>
      <c r="R3" s="58">
        <v>4</v>
      </c>
      <c r="S3" s="58">
        <v>4</v>
      </c>
      <c r="T3" s="58">
        <v>3</v>
      </c>
      <c r="U3" s="58">
        <f>SUM(L3:T3)</f>
        <v>35</v>
      </c>
      <c r="V3" s="58">
        <f>K3+U3</f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58" t="s">
        <v>41</v>
      </c>
      <c r="B4" s="58">
        <v>9</v>
      </c>
      <c r="C4" s="58">
        <v>5</v>
      </c>
      <c r="D4" s="58">
        <v>13</v>
      </c>
      <c r="E4" s="58">
        <v>11</v>
      </c>
      <c r="F4" s="58">
        <v>15</v>
      </c>
      <c r="G4" s="58">
        <v>1</v>
      </c>
      <c r="H4" s="58">
        <v>7</v>
      </c>
      <c r="I4" s="58">
        <v>3</v>
      </c>
      <c r="J4" s="58">
        <v>17</v>
      </c>
      <c r="K4" s="65"/>
      <c r="L4" s="58">
        <v>14</v>
      </c>
      <c r="M4" s="58">
        <v>12</v>
      </c>
      <c r="N4" s="58">
        <v>4</v>
      </c>
      <c r="O4" s="58">
        <v>8</v>
      </c>
      <c r="P4" s="58">
        <v>16</v>
      </c>
      <c r="Q4" s="58">
        <v>6</v>
      </c>
      <c r="R4" s="58">
        <v>2</v>
      </c>
      <c r="S4" s="58">
        <v>10</v>
      </c>
      <c r="T4" s="58">
        <v>18</v>
      </c>
      <c r="U4" s="58"/>
      <c r="V4" s="58"/>
      <c r="W4" s="60"/>
      <c r="X4" s="60"/>
      <c r="Y4" s="60"/>
      <c r="AA4" s="6">
        <f t="shared" ref="AA4:AI4" si="11">IF(AA1&gt;AA3-1,AA1-(AA3-1),0)</f>
        <v>3.25</v>
      </c>
      <c r="AB4" s="6">
        <f t="shared" si="11"/>
        <v>7.25</v>
      </c>
      <c r="AC4" s="6">
        <f t="shared" si="11"/>
        <v>0</v>
      </c>
      <c r="AD4" s="6">
        <f t="shared" si="11"/>
        <v>1.25</v>
      </c>
      <c r="AE4" s="6">
        <f t="shared" si="11"/>
        <v>0</v>
      </c>
      <c r="AF4" s="6">
        <f t="shared" si="11"/>
        <v>11.25</v>
      </c>
      <c r="AG4" s="6">
        <f t="shared" si="11"/>
        <v>5.25</v>
      </c>
      <c r="AH4" s="6">
        <f t="shared" si="11"/>
        <v>9.25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0.25</v>
      </c>
      <c r="AM4" s="6">
        <f t="shared" si="12"/>
        <v>8.25</v>
      </c>
      <c r="AN4" s="6">
        <f t="shared" si="12"/>
        <v>4.25</v>
      </c>
      <c r="AO4" s="6">
        <f t="shared" si="12"/>
        <v>0</v>
      </c>
      <c r="AP4" s="6">
        <f t="shared" si="12"/>
        <v>6.25</v>
      </c>
      <c r="AQ4" s="6">
        <f t="shared" si="12"/>
        <v>10.25</v>
      </c>
      <c r="AR4" s="6">
        <f t="shared" si="12"/>
        <v>2.25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36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09" t="s">
        <v>37</v>
      </c>
      <c r="X5" s="112"/>
      <c r="Y5" s="113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0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0.25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1" t="s">
        <v>18</v>
      </c>
      <c r="S6" s="102"/>
      <c r="T6" s="68">
        <f>SUM(T13)</f>
        <v>0</v>
      </c>
      <c r="U6" s="53"/>
      <c r="V6" s="69"/>
      <c r="W6" s="109" t="s">
        <v>30</v>
      </c>
      <c r="X6" s="110"/>
      <c r="Y6" s="111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0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38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24"/>
      <c r="X7" s="125"/>
      <c r="Y7" s="126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0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4" t="s">
        <v>34</v>
      </c>
      <c r="BQ7" s="114"/>
      <c r="BR7" s="114"/>
      <c r="BS7" s="114"/>
      <c r="BT7" s="114"/>
      <c r="BU7" s="114"/>
      <c r="BV7" s="114"/>
      <c r="BW7" s="114"/>
      <c r="BX7" s="114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5" t="s">
        <v>36</v>
      </c>
      <c r="CK7" s="116"/>
      <c r="CL7" s="116"/>
      <c r="CM7" s="116"/>
      <c r="CN7" s="117"/>
      <c r="CP7" s="115" t="s">
        <v>32</v>
      </c>
      <c r="CQ7" s="116"/>
      <c r="CR7" s="116"/>
      <c r="CS7" s="116"/>
      <c r="CT7" s="116"/>
      <c r="CU7" s="116"/>
      <c r="CV7" s="116"/>
      <c r="CW7" s="116"/>
      <c r="CX7" s="117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1" t="s">
        <v>18</v>
      </c>
      <c r="S8" s="102"/>
      <c r="T8" s="74">
        <f>SUM(CX10)</f>
        <v>0</v>
      </c>
      <c r="U8" s="76"/>
      <c r="V8" s="77"/>
      <c r="W8" s="118" t="s">
        <v>29</v>
      </c>
      <c r="X8" s="119"/>
      <c r="Y8" s="120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0.25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5" t="s">
        <v>27</v>
      </c>
      <c r="CK8" s="116"/>
      <c r="CL8" s="116"/>
      <c r="CM8" s="116"/>
      <c r="CN8" s="117"/>
      <c r="CP8" s="121" t="s">
        <v>33</v>
      </c>
      <c r="CQ8" s="122"/>
      <c r="CR8" s="122"/>
      <c r="CS8" s="122"/>
      <c r="CT8" s="122"/>
      <c r="CU8" s="122"/>
      <c r="CV8" s="122"/>
      <c r="CW8" s="122"/>
      <c r="CX8" s="123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0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-0.25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-11.25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-15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0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-0.25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0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-0.25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-11.25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0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-0.25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215" stopIfTrue="1" operator="lessThan">
      <formula>B$3</formula>
    </cfRule>
  </conditionalFormatting>
  <conditionalFormatting sqref="E1">
    <cfRule type="cellIs" dxfId="0" priority="7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7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2013-01-31T13:13:14Z</cp:lastPrinted>
  <dcterms:created xsi:type="dcterms:W3CDTF">1998-11-18T13:43:32Z</dcterms:created>
  <dcterms:modified xsi:type="dcterms:W3CDTF">2024-02-27T16:25:02Z</dcterms:modified>
</cp:coreProperties>
</file>