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3E5F5DBC-DD12-4290-BEB3-F979A28E9D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<sst xmlns="http://schemas.openxmlformats.org/spreadsheetml/2006/main" count="52" uniqueCount="43">
  <si>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</si>
  <si>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</si>
  <si>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</si>
  <si>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</si>
  <si>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</si>
  <si>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</si>
  <si>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</si>
  <si>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</si>
  <si>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</si>
  <si>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</si>
  <si>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</si>
  <si>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</si>
  <si>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</si>
  <si>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</si>
  <si>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</si>
  <si>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</si>
  <si>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</si>
  <si>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</si>
  <si>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</si>
  <si>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</si>
  <si>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</si>
  <si>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</si>
  <si>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</si>
  <si>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</si>
  <si>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</si>
  <si>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</si>
  <si>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</si>
  <si>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</si>
  <si>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</si>
  <si>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</si>
  <si>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</si>
  <si>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</si>
  <si>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</si>
  <si>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</si>
  <si>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</si>
  <si>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Björn Karlborg</t>
  </si>
  <si>
    <t>Side Match</t>
  </si>
  <si>
    <t>C. &amp; H. Side Match</t>
  </si>
  <si>
    <t>Reserverad</t>
  </si>
  <si>
    <t>Tot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</si>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</sst>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4" fontId="15" fillId="0" borderId="0" xfId="0" applyNumberFormat="1" applyFont="1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/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7"/>
  <sheetViews>
    <sheetView tabSelected="1" zoomScaleNormal="100" workbookViewId="0"/>
  </sheetViews>
  <sheetFormatPr defaultColWidth="11.6640625" defaultRowHeight="13.8" x14ac:dyDescent="0.25"/>
  <cols>
    <col min="1" max="1" width="12.33203125" style="95" bestFit="1" customWidth="1"/>
    <col min="2" max="3" width="5.5546875" style="95" bestFit="1" customWidth="1"/>
    <col min="4" max="6" width="4.88671875" style="95" bestFit="1" customWidth="1"/>
    <col min="7" max="9" width="5.5546875" style="95" bestFit="1" customWidth="1"/>
    <col min="10" max="10" width="4.88671875" style="95" bestFit="1" customWidth="1"/>
    <col min="11" max="11" width="6.6640625" style="96" bestFit="1" customWidth="1"/>
    <col min="12" max="12" width="5.21875" style="95" bestFit="1" customWidth="1"/>
    <col min="13" max="13" width="4.88671875" style="95" bestFit="1" customWidth="1"/>
    <col min="14" max="15" width="5.5546875" style="95" bestFit="1" customWidth="1"/>
    <col min="16" max="16" width="5.21875" style="95" bestFit="1" customWidth="1"/>
    <col min="17" max="20" width="5.5546875" style="95" bestFit="1" customWidth="1"/>
    <col min="21" max="21" width="6.77734375" style="96" bestFit="1" customWidth="1"/>
    <col min="22" max="22" width="6.33203125" style="96" bestFit="1" customWidth="1"/>
    <col min="23" max="23" width="6.5546875" style="95" bestFit="1" customWidth="1"/>
    <col min="24" max="24" width="5.77734375" style="95" bestFit="1" customWidth="1"/>
    <col min="25" max="25" width="6.44140625" style="95" bestFit="1" customWidth="1"/>
    <col min="26" max="26" width="4.6640625" style="1" hidden="1" customWidth="1"/>
    <col min="27" max="28" width="21.77734375" style="8" hidden="1" customWidth="1"/>
    <col min="29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8" width="21.33203125" style="8" hidden="1" customWidth="1"/>
    <col min="39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" style="8" hidden="1" customWidth="1"/>
    <col min="47" max="47" width="11.33203125" style="8" hidden="1" customWidth="1"/>
    <col min="48" max="56" width="15.21875" style="8" hidden="1" customWidth="1"/>
    <col min="57" max="57" width="1.33203125" style="8" hidden="1" customWidth="1"/>
    <col min="58" max="66" width="15.21875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35</v>
      </c>
      <c r="B1" s="101" t="s">
        <v>16</v>
      </c>
      <c r="C1" s="101"/>
      <c r="D1" s="101"/>
      <c r="E1" s="100">
        <v>-13</v>
      </c>
      <c r="F1" s="106" t="s">
        <v>12</v>
      </c>
      <c r="G1" s="107"/>
      <c r="H1" s="107"/>
      <c r="I1" s="107"/>
      <c r="J1" s="108"/>
      <c r="K1" s="46" t="s">
        <v>42</v>
      </c>
      <c r="L1" s="109" t="s">
        <v>28</v>
      </c>
      <c r="M1" s="110"/>
      <c r="N1" s="111"/>
      <c r="O1" s="47" t="s">
        <v>31</v>
      </c>
      <c r="P1" s="48">
        <v>0.75</v>
      </c>
      <c r="Q1" s="49" t="s">
        <v>4</v>
      </c>
      <c r="R1" s="48">
        <f>E1*P1</f>
        <v>-9.75</v>
      </c>
      <c r="S1" s="50" t="s">
        <v>5</v>
      </c>
      <c r="T1" s="48">
        <f>AT11</f>
        <v>-9.75</v>
      </c>
      <c r="U1" s="51"/>
      <c r="V1" s="45"/>
      <c r="W1" s="102" t="s">
        <v>14</v>
      </c>
      <c r="X1" s="103"/>
      <c r="Y1" s="52">
        <f>COUNT(W12:W13)</f>
        <v>0</v>
      </c>
      <c r="Z1" s="32" t="s">
        <v>13</v>
      </c>
      <c r="AA1" s="7">
        <f>-$R1</f>
        <v>9.75</v>
      </c>
      <c r="AB1" s="7">
        <f t="shared" ref="AB1:AI1" si="0">AA1</f>
        <v>9.75</v>
      </c>
      <c r="AC1" s="7">
        <f t="shared" si="0"/>
        <v>9.75</v>
      </c>
      <c r="AD1" s="7">
        <f t="shared" si="0"/>
        <v>9.75</v>
      </c>
      <c r="AE1" s="7">
        <f t="shared" si="0"/>
        <v>9.75</v>
      </c>
      <c r="AF1" s="7">
        <f t="shared" si="0"/>
        <v>9.75</v>
      </c>
      <c r="AG1" s="7">
        <f t="shared" si="0"/>
        <v>9.75</v>
      </c>
      <c r="AH1" s="7">
        <f t="shared" si="0"/>
        <v>9.75</v>
      </c>
      <c r="AI1" s="7">
        <f t="shared" si="0"/>
        <v>9.75</v>
      </c>
      <c r="AJ1" s="43"/>
      <c r="AK1" s="7">
        <f>AI1</f>
        <v>9.75</v>
      </c>
      <c r="AL1" s="7">
        <f t="shared" ref="AL1:AS1" si="1">AK1</f>
        <v>9.75</v>
      </c>
      <c r="AM1" s="7">
        <f t="shared" si="1"/>
        <v>9.75</v>
      </c>
      <c r="AN1" s="7">
        <f t="shared" si="1"/>
        <v>9.75</v>
      </c>
      <c r="AO1" s="7">
        <f t="shared" si="1"/>
        <v>9.75</v>
      </c>
      <c r="AP1" s="7">
        <f t="shared" si="1"/>
        <v>9.75</v>
      </c>
      <c r="AQ1" s="7">
        <f t="shared" si="1"/>
        <v>9.75</v>
      </c>
      <c r="AR1" s="7">
        <f t="shared" si="1"/>
        <v>9.75</v>
      </c>
      <c r="AS1" s="7">
        <f t="shared" si="1"/>
        <v>9.75</v>
      </c>
      <c r="AU1" s="39">
        <v>19</v>
      </c>
      <c r="AV1" s="7">
        <f>-AA1</f>
        <v>-9.75</v>
      </c>
      <c r="AW1" s="7">
        <f t="shared" ref="AW1:BD1" si="2">AV1</f>
        <v>-9.75</v>
      </c>
      <c r="AX1" s="7">
        <f t="shared" si="2"/>
        <v>-9.75</v>
      </c>
      <c r="AY1" s="7">
        <f t="shared" si="2"/>
        <v>-9.75</v>
      </c>
      <c r="AZ1" s="7">
        <f t="shared" si="2"/>
        <v>-9.75</v>
      </c>
      <c r="BA1" s="7">
        <f t="shared" si="2"/>
        <v>-9.75</v>
      </c>
      <c r="BB1" s="7">
        <f t="shared" si="2"/>
        <v>-9.75</v>
      </c>
      <c r="BC1" s="7">
        <f t="shared" si="2"/>
        <v>-9.75</v>
      </c>
      <c r="BD1" s="7">
        <f t="shared" si="2"/>
        <v>-9.75</v>
      </c>
      <c r="BE1" s="41"/>
      <c r="BF1" s="7">
        <f>BD1</f>
        <v>-9.75</v>
      </c>
      <c r="BG1" s="7">
        <f t="shared" ref="BG1:BN1" si="3">BF1</f>
        <v>-9.75</v>
      </c>
      <c r="BH1" s="7">
        <f t="shared" si="3"/>
        <v>-9.75</v>
      </c>
      <c r="BI1" s="7">
        <f t="shared" si="3"/>
        <v>-9.75</v>
      </c>
      <c r="BJ1" s="7">
        <f t="shared" si="3"/>
        <v>-9.75</v>
      </c>
      <c r="BK1" s="7">
        <f t="shared" si="3"/>
        <v>-9.75</v>
      </c>
      <c r="BL1" s="7">
        <f t="shared" si="3"/>
        <v>-9.75</v>
      </c>
      <c r="BM1" s="7">
        <f t="shared" si="3"/>
        <v>-9.75</v>
      </c>
      <c r="BN1" s="7">
        <f t="shared" si="3"/>
        <v>-9.75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39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40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41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9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1.75</v>
      </c>
      <c r="AB4" s="6">
        <f t="shared" si="11"/>
        <v>5.75</v>
      </c>
      <c r="AC4" s="6">
        <f t="shared" si="11"/>
        <v>0</v>
      </c>
      <c r="AD4" s="6">
        <f t="shared" si="11"/>
        <v>0</v>
      </c>
      <c r="AE4" s="6">
        <f t="shared" si="11"/>
        <v>0</v>
      </c>
      <c r="AF4" s="6">
        <f t="shared" si="11"/>
        <v>9.75</v>
      </c>
      <c r="AG4" s="6">
        <f t="shared" si="11"/>
        <v>3.75</v>
      </c>
      <c r="AH4" s="6">
        <f t="shared" si="11"/>
        <v>7.75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</v>
      </c>
      <c r="AM4" s="6">
        <f t="shared" si="12"/>
        <v>6.75</v>
      </c>
      <c r="AN4" s="6">
        <f t="shared" si="12"/>
        <v>2.75</v>
      </c>
      <c r="AO4" s="6">
        <f t="shared" si="12"/>
        <v>0</v>
      </c>
      <c r="AP4" s="6">
        <f t="shared" si="12"/>
        <v>4.75</v>
      </c>
      <c r="AQ4" s="6">
        <f t="shared" si="12"/>
        <v>8.75</v>
      </c>
      <c r="AR4" s="6">
        <f t="shared" si="12"/>
        <v>0.75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12" t="s">
        <v>37</v>
      </c>
      <c r="X5" s="115"/>
      <c r="Y5" s="116"/>
      <c r="AA5" s="6">
        <f t="shared" ref="AA5:AI5" si="15">IF(AA4&gt;=0,IF(AA4&lt;1,AA4,IF(AA4&gt;=2,1,0)))</f>
        <v>0</v>
      </c>
      <c r="AB5" s="6">
        <f t="shared" si="15"/>
        <v>1</v>
      </c>
      <c r="AC5" s="6">
        <f t="shared" si="15"/>
        <v>0</v>
      </c>
      <c r="AD5" s="6">
        <f t="shared" si="15"/>
        <v>0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0.75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4" t="s">
        <v>18</v>
      </c>
      <c r="S6" s="105"/>
      <c r="T6" s="68">
        <f>SUM(T13)</f>
        <v>0</v>
      </c>
      <c r="U6" s="53"/>
      <c r="V6" s="69"/>
      <c r="W6" s="112" t="s">
        <v>30</v>
      </c>
      <c r="X6" s="113"/>
      <c r="Y6" s="114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0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0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38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8"/>
      <c r="W7" s="127"/>
      <c r="X7" s="128"/>
      <c r="Y7" s="129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0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0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7" t="s">
        <v>34</v>
      </c>
      <c r="BQ7" s="117"/>
      <c r="BR7" s="117"/>
      <c r="BS7" s="117"/>
      <c r="BT7" s="117"/>
      <c r="BU7" s="117"/>
      <c r="BV7" s="117"/>
      <c r="BW7" s="117"/>
      <c r="BX7" s="117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8" t="s">
        <v>36</v>
      </c>
      <c r="CK7" s="119"/>
      <c r="CL7" s="119"/>
      <c r="CM7" s="119"/>
      <c r="CN7" s="120"/>
      <c r="CP7" s="118" t="s">
        <v>32</v>
      </c>
      <c r="CQ7" s="119"/>
      <c r="CR7" s="119"/>
      <c r="CS7" s="119"/>
      <c r="CT7" s="119"/>
      <c r="CU7" s="119"/>
      <c r="CV7" s="119"/>
      <c r="CW7" s="119"/>
      <c r="CX7" s="120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4" t="s">
        <v>18</v>
      </c>
      <c r="S8" s="105"/>
      <c r="T8" s="74">
        <f>SUM(CX10)</f>
        <v>0</v>
      </c>
      <c r="U8" s="76"/>
      <c r="V8" s="77"/>
      <c r="W8" s="121" t="s">
        <v>29</v>
      </c>
      <c r="X8" s="122"/>
      <c r="Y8" s="123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0.75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8" t="s">
        <v>27</v>
      </c>
      <c r="CK8" s="119"/>
      <c r="CL8" s="119"/>
      <c r="CM8" s="119"/>
      <c r="CN8" s="120"/>
      <c r="CP8" s="124" t="s">
        <v>33</v>
      </c>
      <c r="CQ8" s="125"/>
      <c r="CR8" s="125"/>
      <c r="CS8" s="125"/>
      <c r="CT8" s="125"/>
      <c r="CU8" s="125"/>
      <c r="CV8" s="125"/>
      <c r="CW8" s="125"/>
      <c r="CX8" s="126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0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0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-0.75</v>
      </c>
      <c r="AS9" s="17">
        <f t="shared" si="34"/>
        <v>0</v>
      </c>
      <c r="AT9" s="18">
        <f>SUM(AA9:AS9)</f>
        <v>-9.75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-13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0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0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-0.75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0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0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-0.75</v>
      </c>
      <c r="AS11" s="5">
        <f t="shared" si="44"/>
        <v>0</v>
      </c>
      <c r="AT11" s="26">
        <f>SUM(AA11:AS11)</f>
        <v>-9.75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0</v>
      </c>
      <c r="AD12" s="6">
        <v>0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0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-0.75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  <row r="15" spans="1:103" ht="15.6" x14ac:dyDescent="0.35">
      <c r="A15" s="94"/>
    </row>
    <row r="17" spans="1:1" ht="15.6" x14ac:dyDescent="0.35">
      <c r="A17" s="97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96" stopIfTrue="1" operator="lessThan">
      <formula>B$3</formula>
    </cfRule>
  </conditionalFormatting>
  <conditionalFormatting sqref="E1">
    <cfRule type="cellIs" dxfId="0" priority="4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6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2013-03-04T08:46:28Z</cp:lastPrinted>
  <dcterms:created xsi:type="dcterms:W3CDTF">1998-11-18T13:43:32Z</dcterms:created>
  <dcterms:modified xsi:type="dcterms:W3CDTF">2024-02-26T10:20:09Z</dcterms:modified>
</cp:coreProperties>
</file>