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DB2768B4-BB6A-4C42-A22F-3F3C385D2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<sst xmlns="http://schemas.openxmlformats.org/spreadsheetml/2006/main" count="52" uniqueCount="43">
  <si>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</si>
  <si>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</si>
  <si>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</si>
  <si>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</si>
  <si>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</si>
  <si>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</si>
  <si>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</si>
  <si>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</si>
  <si>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</si>
  <si>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</si>
  <si>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</si>
  <si>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</si>
  <si>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</si>
  <si>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</si>
  <si>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</si>
  <si>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</si>
  <si>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</si>
  <si>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</si>
  <si>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</si>
  <si>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</si>
  <si>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</si>
  <si>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</si>
  <si>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</si>
  <si>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</si>
  <si>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</si>
  <si>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</si>
  <si>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</si>
  <si>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</si>
  <si>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</si>
  <si>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</si>
  <si>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</si>
  <si>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</si>
  <si>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</si>
  <si>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</si>
  <si>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Bertil Degerman</t>
  </si>
  <si>
    <t>Side Match</t>
  </si>
  <si>
    <t>C. &amp; H. Side Match</t>
  </si>
  <si>
    <t>Reserverad</t>
  </si>
  <si>
    <t>Tot</t>
  </si>
  <si>
    <t>Par</t>
  </si>
  <si>
    <t>Index3ver2</t>
  </si>
  <si>
    <t>Tee 48</t>
  </si>
  <si>
    <t xml:space="preserve">Spel-HcP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</si>
</sst>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34</v>
      </c>
      <c r="B1" s="99" t="s">
        <v>42</v>
      </c>
      <c r="C1" s="99"/>
      <c r="D1" s="99"/>
      <c r="E1" s="98">
        <v>-18</v>
      </c>
      <c r="F1" s="104" t="s">
        <v>12</v>
      </c>
      <c r="G1" s="105"/>
      <c r="H1" s="105"/>
      <c r="I1" s="105"/>
      <c r="J1" s="106"/>
      <c r="K1" s="46" t="s">
        <v>41</v>
      </c>
      <c r="L1" s="107" t="s">
        <v>27</v>
      </c>
      <c r="M1" s="108"/>
      <c r="N1" s="109"/>
      <c r="O1" s="47" t="s">
        <v>30</v>
      </c>
      <c r="P1" s="48">
        <v>0.75</v>
      </c>
      <c r="Q1" s="49" t="s">
        <v>4</v>
      </c>
      <c r="R1" s="48">
        <f>E1*P1</f>
        <v>-13.5</v>
      </c>
      <c r="S1" s="50" t="s">
        <v>5</v>
      </c>
      <c r="T1" s="48">
        <f>AT11</f>
        <v>-13.5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43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39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1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32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5.5</v>
      </c>
      <c r="AB4" s="6">
        <f t="shared" si="11"/>
        <v>9.5</v>
      </c>
      <c r="AC4" s="6">
        <f t="shared" si="11"/>
        <v>1.5</v>
      </c>
      <c r="AD4" s="6">
        <f t="shared" si="11"/>
        <v>3.5</v>
      </c>
      <c r="AE4" s="6">
        <f t="shared" si="11"/>
        <v>0</v>
      </c>
      <c r="AF4" s="6">
        <f t="shared" si="11"/>
        <v>13.5</v>
      </c>
      <c r="AG4" s="6">
        <f t="shared" si="11"/>
        <v>7.5</v>
      </c>
      <c r="AH4" s="6">
        <f t="shared" si="11"/>
        <v>11.5</v>
      </c>
      <c r="AI4" s="6">
        <f t="shared" si="11"/>
        <v>0</v>
      </c>
      <c r="AJ4" s="41"/>
      <c r="AK4" s="6">
        <f t="shared" ref="AK4:AS4" si="12">IF(AK1&gt;AK3-1,AK1-(AK3-1),0)</f>
        <v>0.5</v>
      </c>
      <c r="AL4" s="6">
        <f t="shared" si="12"/>
        <v>2.5</v>
      </c>
      <c r="AM4" s="6">
        <f t="shared" si="12"/>
        <v>10.5</v>
      </c>
      <c r="AN4" s="6">
        <f t="shared" si="12"/>
        <v>6.5</v>
      </c>
      <c r="AO4" s="6">
        <f t="shared" si="12"/>
        <v>0</v>
      </c>
      <c r="AP4" s="6">
        <f t="shared" si="12"/>
        <v>8.5</v>
      </c>
      <c r="AQ4" s="6">
        <f t="shared" si="12"/>
        <v>12.5</v>
      </c>
      <c r="AR4" s="6">
        <f t="shared" si="12"/>
        <v>4.5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22</v>
      </c>
      <c r="M5" s="64">
        <f>CJ11</f>
        <v>0</v>
      </c>
      <c r="N5" s="63" t="s">
        <v>21</v>
      </c>
      <c r="O5" s="64">
        <f>CK11</f>
        <v>0</v>
      </c>
      <c r="P5" s="63" t="s">
        <v>23</v>
      </c>
      <c r="Q5" s="64">
        <f>CL11</f>
        <v>0</v>
      </c>
      <c r="R5" s="63" t="s">
        <v>24</v>
      </c>
      <c r="S5" s="64">
        <f>CM11</f>
        <v>0</v>
      </c>
      <c r="T5" s="58" t="s">
        <v>25</v>
      </c>
      <c r="U5" s="58" t="s">
        <v>26</v>
      </c>
      <c r="V5" s="64">
        <f>CN11</f>
        <v>0</v>
      </c>
      <c r="W5" s="110" t="s">
        <v>36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0.5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16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18</v>
      </c>
      <c r="M6" s="67">
        <f>SUM(L13:T13)</f>
        <v>0</v>
      </c>
      <c r="N6" s="66" t="s">
        <v>19</v>
      </c>
      <c r="O6" s="67">
        <f>SUM(O13:T13)</f>
        <v>0</v>
      </c>
      <c r="P6" s="66" t="s">
        <v>20</v>
      </c>
      <c r="Q6" s="67">
        <f>SUM(R13:T13)</f>
        <v>0</v>
      </c>
      <c r="R6" s="102" t="s">
        <v>17</v>
      </c>
      <c r="S6" s="103"/>
      <c r="T6" s="68">
        <f>SUM(T13)</f>
        <v>0</v>
      </c>
      <c r="U6" s="53"/>
      <c r="V6" s="69"/>
      <c r="W6" s="110" t="s">
        <v>29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33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35</v>
      </c>
      <c r="CK7" s="117"/>
      <c r="CL7" s="117"/>
      <c r="CM7" s="117"/>
      <c r="CN7" s="118"/>
      <c r="CP7" s="116" t="s">
        <v>31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18</v>
      </c>
      <c r="M8" s="74">
        <f>SUM(CP10:CX10)</f>
        <v>0</v>
      </c>
      <c r="N8" s="67" t="s">
        <v>19</v>
      </c>
      <c r="O8" s="75">
        <f>SUM(CS10:CX10)</f>
        <v>0</v>
      </c>
      <c r="P8" s="66" t="s">
        <v>20</v>
      </c>
      <c r="Q8" s="75">
        <f>SUM(CV10:CX10)</f>
        <v>0</v>
      </c>
      <c r="R8" s="102" t="s">
        <v>17</v>
      </c>
      <c r="S8" s="103"/>
      <c r="T8" s="74">
        <f>SUM(CX10)</f>
        <v>0</v>
      </c>
      <c r="U8" s="76"/>
      <c r="V8" s="77"/>
      <c r="W8" s="119" t="s">
        <v>28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0.5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26</v>
      </c>
      <c r="CK8" s="117"/>
      <c r="CL8" s="117"/>
      <c r="CM8" s="117"/>
      <c r="CN8" s="118"/>
      <c r="CP8" s="122" t="s">
        <v>32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-0.5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-13.5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-18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-0.75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-0.5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-0.75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71" stopIfTrue="1" operator="lessThan">
      <formula>B$3</formula>
    </cfRule>
  </conditionalFormatting>
  <conditionalFormatting sqref="E1">
    <cfRule type="cellIs" dxfId="0" priority="12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2024-02-26T10:21:35Z</dcterms:modified>
</cp:coreProperties>
</file>