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2D8168AB-62E4-4F32-B53D-512CF3116E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B11" i="8" l="1"/>
  <c r="C11" i="8"/>
  <c r="V3" i="8" l="1"/>
  <c r="R1" i="8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<sst xmlns="http://schemas.openxmlformats.org/spreadsheetml/2006/main" count="52" uniqueCount="43">
  <si>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</si>
  <si>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</si>
  <si>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</si>
  <si>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</si>
  <si>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</si>
  <si>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</si>
  <si>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</si>
  <si>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</si>
  <si>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</si>
  <si>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</si>
  <si>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</si>
  <si>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</si>
  <si>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</si>
  <si>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</si>
  <si>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</si>
  <si>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</si>
  <si>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</si>
  <si>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</si>
  <si>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</si>
  <si>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</si>
  <si>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</si>
  <si>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</si>
  <si>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</si>
  <si>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</si>
  <si>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</si>
  <si>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</si>
  <si>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</si>
  <si>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</si>
  <si>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</si>
  <si>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</si>
  <si>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</si>
  <si>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</si>
  <si>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</si>
  <si>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</si>
  <si>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</si>
  <si>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</si>
  <si>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Spel - HcP =</t>
  </si>
  <si>
    <t>Reserverad</t>
  </si>
  <si>
    <t>Tot</t>
  </si>
  <si>
    <t>Par</t>
  </si>
  <si>
    <t>Anders Tedenljung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</si>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</sst>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</sheetNames>
    <sheetDataSet>
      <sheetData sheetId="0">
        <row r="6">
          <cell r="A6">
            <v>45420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</sheetNames>
    <sheetDataSet>
      <sheetData sheetId="0">
        <row r="11">
          <cell r="A11">
            <v>45292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5" width="5.5546875" style="12" bestFit="1" customWidth="1"/>
    <col min="6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8" bestFit="1" customWidth="1"/>
    <col min="12" max="12" width="5.21875" style="12" bestFit="1" customWidth="1"/>
    <col min="13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0" width="29.6640625" style="12" hidden="1" customWidth="1"/>
    <col min="31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7" width="28.88671875" style="12" hidden="1" customWidth="1"/>
    <col min="38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3.21875" style="12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40</v>
      </c>
      <c r="B1" s="85" t="s">
        <v>36</v>
      </c>
      <c r="C1" s="86"/>
      <c r="D1" s="87"/>
      <c r="E1" s="84">
        <v>-18</v>
      </c>
      <c r="F1" s="92" t="s">
        <v>12</v>
      </c>
      <c r="G1" s="93"/>
      <c r="H1" s="93"/>
      <c r="I1" s="93"/>
      <c r="J1" s="94"/>
      <c r="K1" s="2" t="s">
        <v>42</v>
      </c>
      <c r="L1" s="95" t="s">
        <v>27</v>
      </c>
      <c r="M1" s="96"/>
      <c r="N1" s="97"/>
      <c r="O1" s="3" t="s">
        <v>30</v>
      </c>
      <c r="P1" s="4">
        <v>0.75</v>
      </c>
      <c r="Q1" s="5" t="s">
        <v>4</v>
      </c>
      <c r="R1" s="4">
        <f>E1*P1</f>
        <v>-13.5</v>
      </c>
      <c r="S1" s="6" t="s">
        <v>5</v>
      </c>
      <c r="T1" s="4">
        <f>AT11</f>
        <v>-13.5</v>
      </c>
      <c r="U1" s="7"/>
      <c r="V1" s="1"/>
      <c r="W1" s="88" t="s">
        <v>14</v>
      </c>
      <c r="X1" s="89"/>
      <c r="Y1" s="8">
        <f>COUNT(W12:W13)</f>
        <v>0</v>
      </c>
      <c r="Z1" s="9" t="s">
        <v>13</v>
      </c>
      <c r="AA1" s="10">
        <f>-$R1</f>
        <v>13.5</v>
      </c>
      <c r="AB1" s="10">
        <f t="shared" ref="AB1:AI1" si="0">AA1</f>
        <v>13.5</v>
      </c>
      <c r="AC1" s="10">
        <f t="shared" si="0"/>
        <v>13.5</v>
      </c>
      <c r="AD1" s="10">
        <f t="shared" si="0"/>
        <v>13.5</v>
      </c>
      <c r="AE1" s="10">
        <f t="shared" si="0"/>
        <v>13.5</v>
      </c>
      <c r="AF1" s="10">
        <f t="shared" si="0"/>
        <v>13.5</v>
      </c>
      <c r="AG1" s="10">
        <f t="shared" si="0"/>
        <v>13.5</v>
      </c>
      <c r="AH1" s="10">
        <f t="shared" si="0"/>
        <v>13.5</v>
      </c>
      <c r="AI1" s="10">
        <f t="shared" si="0"/>
        <v>13.5</v>
      </c>
      <c r="AJ1" s="11"/>
      <c r="AK1" s="10">
        <f>AI1</f>
        <v>13.5</v>
      </c>
      <c r="AL1" s="10">
        <f t="shared" ref="AL1:AS1" si="1">AK1</f>
        <v>13.5</v>
      </c>
      <c r="AM1" s="10">
        <f t="shared" si="1"/>
        <v>13.5</v>
      </c>
      <c r="AN1" s="10">
        <f t="shared" si="1"/>
        <v>13.5</v>
      </c>
      <c r="AO1" s="10">
        <f t="shared" si="1"/>
        <v>13.5</v>
      </c>
      <c r="AP1" s="10">
        <f t="shared" si="1"/>
        <v>13.5</v>
      </c>
      <c r="AQ1" s="10">
        <f t="shared" si="1"/>
        <v>13.5</v>
      </c>
      <c r="AR1" s="10">
        <f t="shared" si="1"/>
        <v>13.5</v>
      </c>
      <c r="AS1" s="10">
        <f t="shared" si="1"/>
        <v>13.5</v>
      </c>
      <c r="AU1" s="13">
        <v>19</v>
      </c>
      <c r="AV1" s="10">
        <f>-AA1</f>
        <v>-13.5</v>
      </c>
      <c r="AW1" s="10">
        <f t="shared" ref="AW1:BD1" si="2">AV1</f>
        <v>-13.5</v>
      </c>
      <c r="AX1" s="10">
        <f t="shared" si="2"/>
        <v>-13.5</v>
      </c>
      <c r="AY1" s="10">
        <f t="shared" si="2"/>
        <v>-13.5</v>
      </c>
      <c r="AZ1" s="10">
        <f t="shared" si="2"/>
        <v>-13.5</v>
      </c>
      <c r="BA1" s="10">
        <f t="shared" si="2"/>
        <v>-13.5</v>
      </c>
      <c r="BB1" s="10">
        <f t="shared" si="2"/>
        <v>-13.5</v>
      </c>
      <c r="BC1" s="10">
        <f t="shared" si="2"/>
        <v>-13.5</v>
      </c>
      <c r="BD1" s="10">
        <f t="shared" si="2"/>
        <v>-13.5</v>
      </c>
      <c r="BE1" s="14"/>
      <c r="BF1" s="10">
        <f>BD1</f>
        <v>-13.5</v>
      </c>
      <c r="BG1" s="10">
        <f t="shared" ref="BG1:BN1" si="3">BF1</f>
        <v>-13.5</v>
      </c>
      <c r="BH1" s="10">
        <f t="shared" si="3"/>
        <v>-13.5</v>
      </c>
      <c r="BI1" s="10">
        <f t="shared" si="3"/>
        <v>-13.5</v>
      </c>
      <c r="BJ1" s="10">
        <f t="shared" si="3"/>
        <v>-13.5</v>
      </c>
      <c r="BK1" s="10">
        <f t="shared" si="3"/>
        <v>-13.5</v>
      </c>
      <c r="BL1" s="10">
        <f t="shared" si="3"/>
        <v>-13.5</v>
      </c>
      <c r="BM1" s="10">
        <f t="shared" si="3"/>
        <v>-13.5</v>
      </c>
      <c r="BN1" s="10">
        <f t="shared" si="3"/>
        <v>-13.5</v>
      </c>
    </row>
    <row r="2" spans="1:103" x14ac:dyDescent="0.25">
      <c r="A2" s="13" t="s">
        <v>32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 t="s">
        <v>2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 t="s">
        <v>3</v>
      </c>
      <c r="V2" s="13" t="s">
        <v>38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13" t="s">
        <v>39</v>
      </c>
      <c r="B3" s="13">
        <v>5</v>
      </c>
      <c r="C3" s="13">
        <v>4</v>
      </c>
      <c r="D3" s="13">
        <v>3</v>
      </c>
      <c r="E3" s="13">
        <v>4</v>
      </c>
      <c r="F3" s="13">
        <v>3</v>
      </c>
      <c r="G3" s="13">
        <v>5</v>
      </c>
      <c r="H3" s="13">
        <v>4</v>
      </c>
      <c r="I3" s="13">
        <v>4</v>
      </c>
      <c r="J3" s="13">
        <v>3</v>
      </c>
      <c r="K3" s="13">
        <f>SUM(B3:J3)</f>
        <v>35</v>
      </c>
      <c r="L3" s="13">
        <v>4</v>
      </c>
      <c r="M3" s="13">
        <v>4</v>
      </c>
      <c r="N3" s="13">
        <v>4</v>
      </c>
      <c r="O3" s="13">
        <v>4</v>
      </c>
      <c r="P3" s="13">
        <v>3</v>
      </c>
      <c r="Q3" s="13">
        <v>5</v>
      </c>
      <c r="R3" s="13">
        <v>4</v>
      </c>
      <c r="S3" s="13">
        <v>4</v>
      </c>
      <c r="T3" s="13">
        <v>3</v>
      </c>
      <c r="U3" s="13">
        <f>SUM(L3:T3)</f>
        <v>35</v>
      </c>
      <c r="V3" s="13">
        <f>K3+U3</f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13" t="s">
        <v>41</v>
      </c>
      <c r="B4" s="13">
        <v>9</v>
      </c>
      <c r="C4" s="13">
        <v>5</v>
      </c>
      <c r="D4" s="13">
        <v>13</v>
      </c>
      <c r="E4" s="13">
        <v>11</v>
      </c>
      <c r="F4" s="13">
        <v>15</v>
      </c>
      <c r="G4" s="13">
        <v>1</v>
      </c>
      <c r="H4" s="13">
        <v>7</v>
      </c>
      <c r="I4" s="13">
        <v>3</v>
      </c>
      <c r="J4" s="13">
        <v>17</v>
      </c>
      <c r="K4" s="36"/>
      <c r="L4" s="13">
        <v>14</v>
      </c>
      <c r="M4" s="13">
        <v>12</v>
      </c>
      <c r="N4" s="13">
        <v>4</v>
      </c>
      <c r="O4" s="13">
        <v>8</v>
      </c>
      <c r="P4" s="13">
        <v>16</v>
      </c>
      <c r="Q4" s="13">
        <v>6</v>
      </c>
      <c r="R4" s="13">
        <v>2</v>
      </c>
      <c r="S4" s="13">
        <v>10</v>
      </c>
      <c r="T4" s="13">
        <v>18</v>
      </c>
      <c r="U4" s="13"/>
      <c r="V4" s="13"/>
      <c r="W4" s="27"/>
      <c r="X4" s="27"/>
      <c r="Y4" s="27"/>
      <c r="AA4" s="29">
        <f t="shared" ref="AA4:AI4" si="12">IF(AA1&gt;AA3-1,AA1-(AA3-1),0)</f>
        <v>5.5</v>
      </c>
      <c r="AB4" s="29">
        <f t="shared" si="12"/>
        <v>9.5</v>
      </c>
      <c r="AC4" s="29">
        <f t="shared" si="12"/>
        <v>1.5</v>
      </c>
      <c r="AD4" s="29">
        <f t="shared" si="12"/>
        <v>3.5</v>
      </c>
      <c r="AE4" s="29">
        <f t="shared" si="12"/>
        <v>0</v>
      </c>
      <c r="AF4" s="29">
        <f t="shared" si="12"/>
        <v>13.5</v>
      </c>
      <c r="AG4" s="29">
        <f t="shared" si="12"/>
        <v>7.5</v>
      </c>
      <c r="AH4" s="29">
        <f t="shared" si="12"/>
        <v>11.5</v>
      </c>
      <c r="AI4" s="29">
        <f t="shared" si="12"/>
        <v>0</v>
      </c>
      <c r="AJ4" s="14"/>
      <c r="AK4" s="29">
        <f t="shared" ref="AK4:AS4" si="13">IF(AK1&gt;AK3-1,AK1-(AK3-1),0)</f>
        <v>0.5</v>
      </c>
      <c r="AL4" s="29">
        <f t="shared" si="13"/>
        <v>2.5</v>
      </c>
      <c r="AM4" s="29">
        <f t="shared" si="13"/>
        <v>10.5</v>
      </c>
      <c r="AN4" s="29">
        <f t="shared" si="13"/>
        <v>6.5</v>
      </c>
      <c r="AO4" s="29">
        <f t="shared" si="13"/>
        <v>0</v>
      </c>
      <c r="AP4" s="29">
        <f t="shared" si="13"/>
        <v>8.5</v>
      </c>
      <c r="AQ4" s="29">
        <f t="shared" si="13"/>
        <v>12.5</v>
      </c>
      <c r="AR4" s="29">
        <f t="shared" si="13"/>
        <v>4.5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22</v>
      </c>
      <c r="M5" s="34">
        <f>CJ11</f>
        <v>0</v>
      </c>
      <c r="N5" s="33" t="s">
        <v>21</v>
      </c>
      <c r="O5" s="34">
        <f>CK11</f>
        <v>0</v>
      </c>
      <c r="P5" s="33" t="s">
        <v>23</v>
      </c>
      <c r="Q5" s="34">
        <f>CL11</f>
        <v>0</v>
      </c>
      <c r="R5" s="33" t="s">
        <v>24</v>
      </c>
      <c r="S5" s="34">
        <f>CM11</f>
        <v>0</v>
      </c>
      <c r="T5" s="13" t="s">
        <v>25</v>
      </c>
      <c r="U5" s="13" t="s">
        <v>26</v>
      </c>
      <c r="V5" s="34">
        <f>CN11</f>
        <v>0</v>
      </c>
      <c r="W5" s="98" t="s">
        <v>35</v>
      </c>
      <c r="X5" s="101"/>
      <c r="Y5" s="102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0</v>
      </c>
      <c r="AD5" s="29">
        <f t="shared" si="16"/>
        <v>1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0.5</v>
      </c>
      <c r="AL5" s="29">
        <f t="shared" si="17"/>
        <v>1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16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18</v>
      </c>
      <c r="M6" s="38">
        <f>SUM(L13:T13)</f>
        <v>0</v>
      </c>
      <c r="N6" s="37" t="s">
        <v>19</v>
      </c>
      <c r="O6" s="38">
        <f>SUM(O13:T13)</f>
        <v>0</v>
      </c>
      <c r="P6" s="37" t="s">
        <v>20</v>
      </c>
      <c r="Q6" s="38">
        <f>SUM(R13:T13)</f>
        <v>0</v>
      </c>
      <c r="R6" s="90" t="s">
        <v>17</v>
      </c>
      <c r="S6" s="91"/>
      <c r="T6" s="39">
        <f>SUM(T13)</f>
        <v>0</v>
      </c>
      <c r="U6" s="15"/>
      <c r="V6" s="40"/>
      <c r="W6" s="98" t="s">
        <v>29</v>
      </c>
      <c r="X6" s="99"/>
      <c r="Y6" s="100"/>
      <c r="AA6" s="29">
        <f t="shared" ref="AA6:AI6" si="20">IF(AA1&gt;=AA3,1,0)</f>
        <v>1</v>
      </c>
      <c r="AB6" s="29">
        <f t="shared" si="20"/>
        <v>1</v>
      </c>
      <c r="AC6" s="29">
        <f t="shared" si="20"/>
        <v>1</v>
      </c>
      <c r="AD6" s="29">
        <f t="shared" si="20"/>
        <v>1</v>
      </c>
      <c r="AE6" s="29">
        <f t="shared" si="20"/>
        <v>0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0</v>
      </c>
      <c r="AL6" s="29">
        <f t="shared" si="21"/>
        <v>1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37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113"/>
      <c r="X7" s="114"/>
      <c r="Y7" s="115"/>
      <c r="AA7" s="29">
        <f t="shared" ref="AA7:AI7" si="24">IF(AA6=1,AA6,0)</f>
        <v>1</v>
      </c>
      <c r="AB7" s="29">
        <f t="shared" si="24"/>
        <v>1</v>
      </c>
      <c r="AC7" s="29">
        <f t="shared" si="24"/>
        <v>1</v>
      </c>
      <c r="AD7" s="29">
        <f t="shared" si="24"/>
        <v>1</v>
      </c>
      <c r="AE7" s="29">
        <f t="shared" si="24"/>
        <v>0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0</v>
      </c>
      <c r="AL7" s="29">
        <f t="shared" si="25"/>
        <v>1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103" t="s">
        <v>33</v>
      </c>
      <c r="BQ7" s="103"/>
      <c r="BR7" s="103"/>
      <c r="BS7" s="103"/>
      <c r="BT7" s="103"/>
      <c r="BU7" s="103"/>
      <c r="BV7" s="103"/>
      <c r="BW7" s="103"/>
      <c r="BX7" s="103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104" t="s">
        <v>34</v>
      </c>
      <c r="CK7" s="105"/>
      <c r="CL7" s="105"/>
      <c r="CM7" s="105"/>
      <c r="CN7" s="106"/>
      <c r="CP7" s="104" t="s">
        <v>31</v>
      </c>
      <c r="CQ7" s="105"/>
      <c r="CR7" s="105"/>
      <c r="CS7" s="105"/>
      <c r="CT7" s="105"/>
      <c r="CU7" s="105"/>
      <c r="CV7" s="105"/>
      <c r="CW7" s="105"/>
      <c r="CX7" s="106"/>
    </row>
    <row r="8" spans="1:103" s="50" customFormat="1" ht="15.6" x14ac:dyDescent="0.25">
      <c r="A8" s="4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18</v>
      </c>
      <c r="M8" s="46">
        <f>SUM(CP10:CX10)</f>
        <v>0</v>
      </c>
      <c r="N8" s="38" t="s">
        <v>19</v>
      </c>
      <c r="O8" s="47">
        <f>SUM(CS10:CX10)</f>
        <v>0</v>
      </c>
      <c r="P8" s="37" t="s">
        <v>20</v>
      </c>
      <c r="Q8" s="47">
        <f>SUM(CV10:CX10)</f>
        <v>0</v>
      </c>
      <c r="R8" s="90" t="s">
        <v>17</v>
      </c>
      <c r="S8" s="91"/>
      <c r="T8" s="46">
        <f>SUM(CX10)</f>
        <v>0</v>
      </c>
      <c r="U8" s="48"/>
      <c r="V8" s="49"/>
      <c r="W8" s="107" t="s">
        <v>28</v>
      </c>
      <c r="X8" s="108"/>
      <c r="Y8" s="109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0.5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104" t="s">
        <v>26</v>
      </c>
      <c r="CK8" s="105"/>
      <c r="CL8" s="105"/>
      <c r="CM8" s="105"/>
      <c r="CN8" s="106"/>
      <c r="CP8" s="110" t="s">
        <v>32</v>
      </c>
      <c r="CQ8" s="111"/>
      <c r="CR8" s="111"/>
      <c r="CS8" s="111"/>
      <c r="CT8" s="111"/>
      <c r="CU8" s="111"/>
      <c r="CV8" s="111"/>
      <c r="CW8" s="111"/>
      <c r="CX8" s="112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-1</v>
      </c>
      <c r="AD9" s="58">
        <f t="shared" si="34"/>
        <v>-1</v>
      </c>
      <c r="AE9" s="58">
        <f t="shared" si="34"/>
        <v>0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-0.5</v>
      </c>
      <c r="AL9" s="58">
        <f t="shared" si="35"/>
        <v>-1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-13.5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-18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-1</v>
      </c>
      <c r="C11" s="4">
        <f>C10+$AB$12</f>
        <v>-1</v>
      </c>
      <c r="D11" s="4">
        <f>D10+$AC$12</f>
        <v>-0.75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0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-1</v>
      </c>
      <c r="AD11" s="73">
        <f t="shared" si="44"/>
        <v>-1</v>
      </c>
      <c r="AE11" s="73">
        <f t="shared" si="44"/>
        <v>0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-0.5</v>
      </c>
      <c r="AL11" s="73">
        <f t="shared" si="45"/>
        <v>-1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-13.5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-1</v>
      </c>
      <c r="AB12" s="29">
        <v>-1</v>
      </c>
      <c r="AC12" s="29">
        <v>-0.75</v>
      </c>
      <c r="AD12" s="29">
        <v>-1</v>
      </c>
      <c r="AE12" s="29">
        <v>0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0</v>
      </c>
      <c r="AL12" s="29">
        <v>-1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00" stopIfTrue="1" operator="lessThan">
      <formula>B$3</formula>
    </cfRule>
  </conditionalFormatting>
  <conditionalFormatting sqref="E1">
    <cfRule type="cellIs" dxfId="0" priority="10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8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2023-11-30T08:23:57Z</cp:lastPrinted>
  <dcterms:created xsi:type="dcterms:W3CDTF">1998-11-18T13:43:32Z</dcterms:created>
  <dcterms:modified xsi:type="dcterms:W3CDTF">2024-03-05T17:00:29Z</dcterms:modified>
</cp:coreProperties>
</file>